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Klausuren\"/>
    </mc:Choice>
  </mc:AlternateContent>
  <xr:revisionPtr revIDLastSave="0" documentId="13_ncr:1_{7EC7124F-F88F-4BD4-BF31-4488EC9B11AE}" xr6:coauthVersionLast="37" xr6:coauthVersionMax="37" xr10:uidLastSave="{00000000-0000-0000-0000-000000000000}"/>
  <bookViews>
    <workbookView xWindow="38232" yWindow="60" windowWidth="20112" windowHeight="9780" xr2:uid="{00000000-000D-0000-FFFF-FFFF00000000}"/>
  </bookViews>
  <sheets>
    <sheet name="4" sheetId="94" r:id="rId1"/>
  </sheets>
  <definedNames>
    <definedName name="_xlnm.Print_Area" localSheetId="0">'4'!$C$1:$D$9</definedName>
  </definedNames>
  <calcPr calcId="179021"/>
</workbook>
</file>

<file path=xl/calcChain.xml><?xml version="1.0" encoding="utf-8"?>
<calcChain xmlns="http://schemas.openxmlformats.org/spreadsheetml/2006/main">
  <c r="D8" i="94" l="1"/>
  <c r="D5" i="94"/>
  <c r="D6" i="94" s="1"/>
  <c r="D9" i="94" s="1"/>
  <c r="D14" i="94" l="1"/>
  <c r="D16" i="94" l="1"/>
  <c r="D17" i="94" s="1"/>
</calcChain>
</file>

<file path=xl/sharedStrings.xml><?xml version="1.0" encoding="utf-8"?>
<sst xmlns="http://schemas.openxmlformats.org/spreadsheetml/2006/main" count="12" uniqueCount="12">
  <si>
    <t>Lohn- und Gehaltsabrechnung</t>
  </si>
  <si>
    <t>Nettolistenpreis Kraftfahrzeug</t>
  </si>
  <si>
    <t>Bruttolistenpreis Kraftfahrzeug</t>
  </si>
  <si>
    <t>Bruttolistenpreis Kraftfahrzeug abgerundet</t>
  </si>
  <si>
    <t>Einfache Entfernung Arbeitgeber</t>
  </si>
  <si>
    <t>Satz</t>
  </si>
  <si>
    <t>Berechneter Sachbezug Fahrzeug</t>
  </si>
  <si>
    <t>4120·6020·6300 Gehälter</t>
  </si>
  <si>
    <t>an</t>
  </si>
  <si>
    <t>Sachbezug Kraftfahrzeug</t>
  </si>
  <si>
    <t>8613·4948·5435 Verrechnete sonstige Sachbezüge 19 % USt</t>
  </si>
  <si>
    <t>1776·3806·4805 Umsatzsteuer 19 %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</si>
</sst>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\ ##0.00\ &quot;€&quot;"/>
    <numFmt numFmtId="166" formatCode="#0.00\ &quot;km&quot;"/>
    <numFmt numFmtId="167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1C7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81C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0" xfId="1" applyFont="1"/>
    <xf numFmtId="165" fontId="5" fillId="0" borderId="0" xfId="1" applyNumberFormat="1" applyFont="1" applyAlignment="1">
      <alignment horizontal="right"/>
    </xf>
    <xf numFmtId="0" fontId="2" fillId="0" borderId="0" xfId="1" applyFont="1"/>
    <xf numFmtId="0" fontId="1" fillId="0" borderId="0" xfId="1" applyFont="1"/>
    <xf numFmtId="0" fontId="0" fillId="0" borderId="0" xfId="1" applyFont="1"/>
    <xf numFmtId="0" fontId="0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165" fontId="0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/>
    </xf>
    <xf numFmtId="167" fontId="0" fillId="0" borderId="0" xfId="1" applyNumberFormat="1" applyFont="1"/>
    <xf numFmtId="165" fontId="4" fillId="0" borderId="0" xfId="1" applyNumberFormat="1" applyFont="1" applyAlignment="1">
      <alignment horizontal="right"/>
    </xf>
    <xf numFmtId="164" fontId="0" fillId="0" borderId="0" xfId="1" applyNumberFormat="1" applyFont="1"/>
  </cellXfs>
  <cellStyles count="2">
    <cellStyle name="Standard" xfId="0" builtinId="0"/>
    <cellStyle name="Standard 2" xfId="1" xr:uid="{7155D042-BE29-4F7F-A2C4-5EA1895A64D3}"/>
  </cellStyles>
  <dxfs count="0"/>
  <tableStyles count="0" defaultTableStyle="TableStyleMedium2" defaultPivotStyle="PivotStyleLight16"/>
  <colors>
    <mruColors>
      <color rgb="FF0081C7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3C59-24B9-4FA8-8982-136599CA0A2B}">
  <sheetPr>
    <pageSetUpPr fitToPage="1"/>
  </sheetPr>
  <dimension ref="A1:H18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2" customWidth="1"/>
    <col min="2" max="2" width="26.77734375" style="2" bestFit="1" customWidth="1"/>
    <col min="3" max="3" width="79.77734375" style="7" bestFit="1" customWidth="1"/>
    <col min="4" max="4" width="17.88671875" style="8" bestFit="1" customWidth="1"/>
    <col min="5" max="7" width="17.109375" style="7" customWidth="1"/>
    <col min="8" max="8" width="17.109375" style="10" customWidth="1"/>
    <col min="9" max="16384" width="11.44140625" style="10"/>
  </cols>
  <sheetData>
    <row r="1" spans="1:8" s="9" customFormat="1" ht="15.6" x14ac:dyDescent="0.3">
      <c r="A1" s="2"/>
      <c r="B1" s="2"/>
      <c r="C1" s="6"/>
      <c r="D1" s="8"/>
      <c r="E1" s="7"/>
      <c r="F1" s="7"/>
      <c r="G1" s="7"/>
    </row>
    <row r="2" spans="1:8" x14ac:dyDescent="0.3">
      <c r="B2" s="1" t="s">
        <v>0</v>
      </c>
    </row>
    <row r="3" spans="1:8" x14ac:dyDescent="0.3">
      <c r="B3" s="1"/>
    </row>
    <row r="4" spans="1:8" x14ac:dyDescent="0.3">
      <c r="C4" s="7" t="s">
        <v>1</v>
      </c>
      <c r="D4" s="12">
        <v>73600</v>
      </c>
      <c r="F4" s="12"/>
      <c r="G4" s="12"/>
      <c r="H4" s="13"/>
    </row>
    <row r="5" spans="1:8" x14ac:dyDescent="0.3">
      <c r="C5" s="7" t="s">
        <v>2</v>
      </c>
      <c r="D5" s="11">
        <f>ROUND(D4*1.19,2)</f>
        <v>87584</v>
      </c>
      <c r="F5" s="11"/>
      <c r="G5" s="11"/>
      <c r="H5" s="14"/>
    </row>
    <row r="6" spans="1:8" x14ac:dyDescent="0.3">
      <c r="C6" s="7" t="s">
        <v>3</v>
      </c>
      <c r="D6" s="11">
        <f>ROUNDDOWN(D5,-2)</f>
        <v>87500</v>
      </c>
      <c r="F6" s="11"/>
      <c r="G6" s="11"/>
      <c r="H6" s="14"/>
    </row>
    <row r="7" spans="1:8" x14ac:dyDescent="0.3">
      <c r="C7" s="7" t="s">
        <v>4</v>
      </c>
      <c r="D7" s="15">
        <v>12</v>
      </c>
      <c r="F7" s="15"/>
      <c r="G7" s="15"/>
      <c r="H7" s="16"/>
    </row>
    <row r="8" spans="1:8" x14ac:dyDescent="0.3">
      <c r="C8" s="7" t="s">
        <v>5</v>
      </c>
      <c r="D8" s="17">
        <f>0.01 + 0.0003*D7</f>
        <v>1.3600000000000001E-2</v>
      </c>
      <c r="F8" s="11"/>
      <c r="G8" s="11"/>
      <c r="H8" s="14"/>
    </row>
    <row r="9" spans="1:8" x14ac:dyDescent="0.3">
      <c r="B9" s="1"/>
      <c r="C9" s="5" t="s">
        <v>6</v>
      </c>
      <c r="D9" s="4">
        <f>ROUND(D6*D8,2)</f>
        <v>1190</v>
      </c>
      <c r="F9" s="12"/>
      <c r="G9" s="12"/>
      <c r="H9" s="13"/>
    </row>
    <row r="10" spans="1:8" x14ac:dyDescent="0.3">
      <c r="B10" s="1"/>
      <c r="C10" s="5"/>
      <c r="D10" s="18"/>
      <c r="F10" s="12"/>
      <c r="G10" s="12"/>
      <c r="H10" s="13"/>
    </row>
    <row r="11" spans="1:8" x14ac:dyDescent="0.3">
      <c r="B11" s="1"/>
      <c r="C11" s="5"/>
      <c r="D11" s="18"/>
      <c r="F11" s="12"/>
      <c r="G11" s="12"/>
      <c r="H11" s="13"/>
    </row>
    <row r="12" spans="1:8" s="7" customFormat="1" x14ac:dyDescent="0.3">
      <c r="A12" s="2"/>
      <c r="B12" s="2"/>
      <c r="C12" s="3"/>
      <c r="D12" s="11"/>
      <c r="E12" s="19"/>
      <c r="H12" s="10"/>
    </row>
    <row r="13" spans="1:8" s="7" customFormat="1" x14ac:dyDescent="0.3">
      <c r="A13" s="2"/>
      <c r="B13" s="2"/>
      <c r="C13" s="5" t="s">
        <v>9</v>
      </c>
      <c r="D13" s="11"/>
      <c r="E13" s="19"/>
      <c r="H13" s="10"/>
    </row>
    <row r="14" spans="1:8" s="7" customFormat="1" x14ac:dyDescent="0.3">
      <c r="A14" s="2"/>
      <c r="B14" s="2"/>
      <c r="C14" s="3" t="s">
        <v>7</v>
      </c>
      <c r="D14" s="11">
        <f>D9</f>
        <v>1190</v>
      </c>
      <c r="E14" s="19"/>
      <c r="H14" s="10"/>
    </row>
    <row r="15" spans="1:8" s="7" customFormat="1" x14ac:dyDescent="0.3">
      <c r="A15" s="2"/>
      <c r="B15" s="2"/>
      <c r="C15" s="7" t="s">
        <v>8</v>
      </c>
      <c r="D15" s="11"/>
      <c r="E15" s="19"/>
      <c r="H15" s="10"/>
    </row>
    <row r="16" spans="1:8" s="7" customFormat="1" x14ac:dyDescent="0.3">
      <c r="A16" s="2"/>
      <c r="B16" s="2"/>
      <c r="C16" s="7" t="s">
        <v>10</v>
      </c>
      <c r="D16" s="11">
        <f>D14/1.19</f>
        <v>1000</v>
      </c>
      <c r="E16" s="19"/>
      <c r="H16" s="10"/>
    </row>
    <row r="17" spans="1:8" s="7" customFormat="1" x14ac:dyDescent="0.3">
      <c r="A17" s="2"/>
      <c r="B17" s="2"/>
      <c r="C17" s="7" t="s">
        <v>11</v>
      </c>
      <c r="D17" s="11">
        <f>D14-D16</f>
        <v>190</v>
      </c>
      <c r="E17" s="19"/>
      <c r="H17" s="10"/>
    </row>
    <row r="18" spans="1:8" s="7" customFormat="1" x14ac:dyDescent="0.3">
      <c r="A18" s="2"/>
      <c r="B18" s="2"/>
      <c r="C18" s="3"/>
      <c r="D18" s="11"/>
      <c r="E18" s="19"/>
      <c r="H18" s="10"/>
    </row>
  </sheetData>
  <pageMargins left="0.47244094488188981" right="0.47244094488188981" top="1.1811023622047245" bottom="0.78740157480314965" header="0.31496062992125984" footer="0.31496062992125984"/>
  <pageSetup paperSize="9" scale="79" fitToHeight="2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</vt:lpstr>
      <vt:lpstr>'4'!Druckbereich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Schäfer-Kunz ǀ Buchführung und Jahresabschluss</dc:title>
  <dc:subject/>
  <dc:creator>Prof. Dr. Jan Schäfer-Kunz</dc:creator>
  <cp:lastModifiedBy>Prof. Dr. Jan Schäfer-Kunz</cp:lastModifiedBy>
  <cp:lastPrinted>2017-08-28T09:08:10Z</cp:lastPrinted>
  <dcterms:created xsi:type="dcterms:W3CDTF">2012-11-28T13:28:24Z</dcterms:created>
  <dcterms:modified xsi:type="dcterms:W3CDTF">2023-07-30T18:23:16Z</dcterms:modified>
</cp:coreProperties>
</file>